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OneDrive\Escritorio\PROYECTO AMAOZONAS\TALENTO HUMANO\SOLICITUDES DE CONTRATO\NUEVOS\"/>
    </mc:Choice>
  </mc:AlternateContent>
  <xr:revisionPtr revIDLastSave="0" documentId="13_ncr:1_{089BD30F-DC6E-449E-959C-74CA036F745A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F28" i="6"/>
  <c r="F26" i="6"/>
  <c r="F25" i="6"/>
  <c r="E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<sst xmlns="http://schemas.openxmlformats.org/spreadsheetml/2006/main" count="145" uniqueCount="126">
  <si>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</si>
  <si>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</si>
  <si>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</si>
  <si>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</si>
  <si>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</si>
  <si>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</si>
  <si>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</si>
  <si>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</si>
  <si>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</si>
  <si>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</si>
  <si>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</si>
  <si>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</si>
  <si>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</si>
  <si>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</si>
  <si>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</si>
  <si>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</si>
  <si>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</si>
  <si>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</si>
  <si>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</si>
  <si>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</si>
  <si>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</si>
  <si>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</si>
  <si>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</si>
  <si>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</si>
  <si>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</si>
  <si>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</si>
  <si>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</si>
  <si>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</si>
  <si>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</si>
  <si>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</si>
  <si>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</si>
  <si>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</si>
  <si>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</si>
  <si>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</si>
  <si>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</si>
  <si>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</si>
  <si>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</si>
  <si>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</si>
  <si>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</si>
  <si>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</si>
  <si>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</si>
  <si>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</si>
  <si>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</si>
  <si>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</si>
  <si>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</si>
  <si>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</si>
  <si>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</si>
  <si>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</si>
  <si>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</si>
  <si>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</si>
  <si>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</si>
  <si>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</si>
  <si>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</si>
  <si>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</si>
  <si>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</si>
  <si>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</si>
  <si>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</si>
  <si>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</si>
  <si>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</si>
  <si>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</si>
  <si>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</si>
  <si>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</si>
  <si>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</si>
  <si>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</si>
  <si>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</si>
  <si>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</si>
  <si>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</si>
  <si>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</si>
  <si>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</si>
  <si>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</si>
  <si>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</si>
  <si>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</si>
  <si>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</si>
  <si>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</si>
  <si>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</si>
  <si>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</si>
  <si>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</si>
  <si>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</si>
  <si>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</si>
  <si>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</si>
  <si>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</si>
  <si>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</si>
  <si>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</si>
  <si>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</si>
  <si>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</si>
  <si>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</si>
  <si>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</si>
  <si>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</si>
  <si>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</si>
  <si>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</si>
  <si>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</si>
  <si>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</si>
  <si>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</si>
  <si>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</si>
  <si>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</si>
  <si>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</si>
  <si>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</si>
  <si>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</si>
  <si>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</si>
  <si>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BOGOTA</t>
  </si>
  <si>
    <t>CEDULA DE CIUDADANIA</t>
  </si>
  <si>
    <t>CAMILO RIVEROS LESMES</t>
  </si>
  <si>
    <t>GERENTE DE PROYECTO</t>
  </si>
  <si>
    <t xml:space="preserve"> </t>
  </si>
  <si>
    <t>Apoyar la elaboración de la programación inicial, POA, crear el plan de ejecución del proyecto, teniendo en cuenta su alcance, tiempo, calidad y costo, teniendo en cuenta el MGA, documento técnico y presupuesto del proyecto.</t>
  </si>
  <si>
    <t>Apoyar la elaboración de la matriz de adquisiciones y realizar la planeación de las actividades contractuales con mínimo 2 meses de antelación antes de comenzar la ejecución</t>
  </si>
  <si>
    <t>Establecer las condiciones generales y requerimientos técnicos, metodológicos y estructurales dentro de los procesos de contratación que se realicen en el proyecto</t>
  </si>
  <si>
    <t>Establecer y definir metas dentro de los contratos establecidos en el proyecto, con el fin de asegurar el cumplimiento de las metas del proyecto y el cumplimiento de los objetivos</t>
  </si>
  <si>
    <t>Realizar el monitoreo y control de la ejecución técnica de los contratos, asegurando la calidad, el cumplimiento metodológico y las metas del proyecto</t>
  </si>
  <si>
    <t>Coordinar el apoyo técnico desde el proyecto a los contratistas que aseguren el cumplimiento de las actividades y el aprovechamiento de los recursos dentro del proyecto</t>
  </si>
  <si>
    <t>Coordinar, medir y guiar el trabajo del equipo técnico del proyecto y garantizar y alertar de manera preventiva el potencial incumplimiento de este</t>
  </si>
  <si>
    <t>Realizar el seguimiento mensual de los avances del proyecto, en Gesproy y el índice de gestión de proyectos.</t>
  </si>
  <si>
    <t>Realizar informe mensual (formato Minciencias) del avance técnico de todo el proyecto antes del día 3 de cada mes a la gerencia del proyecto</t>
  </si>
  <si>
    <t>Velar por el cumplimiento de las metas establecidas en el documento técnico, MGA, plan operativo y presupuesto del proyecto</t>
  </si>
  <si>
    <t>Apoyar los procesos de ajuste técnico que requiera el proyecto, cuando se trate de tipologías establecidas en marco en los manuales, procesos y requisitos vigentes establecidos por el supervisor</t>
  </si>
  <si>
    <t>Acompañar, preparar y participar de las reuniones de seguimiento y/o comités técnicos que requiera la supervisión del proyecto (MINCIENCIAS) y la gerencia del proyecto para la planificación, control, _x000B_ejecución, evaluación y comunicación</t>
  </si>
  <si>
    <t>Desarrollar la planeación y ejecución técnica de la actividad correspondientes en el periodo de contratación</t>
  </si>
  <si>
    <t>Acompañar en el componente técnico la estructuración de los modificatorios y o aclaratorios que el _x000B_proyecto tenga a lugar, validar previamente al plan de adquisiciones, la actividad a desarrollar y el contexto antes de pasar a contratación</t>
  </si>
  <si>
    <t>Realizar la supervisión de las ejecuciones directas del proyecto.</t>
  </si>
  <si>
    <t xml:space="preserve"> POA técnico mensual.</t>
  </si>
  <si>
    <t xml:space="preserve"> Informes técnicos mensuales (Minciencias).</t>
  </si>
  <si>
    <t>NELSON HUMBERTO MUR MALATESTA</t>
  </si>
  <si>
    <t xml:space="preserve">IBAGUE </t>
  </si>
  <si>
    <t>nelsonmur1109@yahoo.es</t>
  </si>
  <si>
    <t>CONTRATAR LA PRESTACIÓN DE SERVICIOS PROFESIONALES DE UN ADMINISTRADOR DE EMPRESAS  PARA EJERCER LAS ACTIVIDADES DE COORDINADOR TÉCNICO DEL PROYECTO DE INVERSIÓN "FORTALECIMIENTO DE CAPACIDADES INSTITUCIONALES PARA EL DESARROLLO Y GESTIÓN DE LA CTEI POR MEDIO DE INSTRUMENTOS DE COOPERACIÓN EN EL DEPARTAMENTO DE AMAZONAS" BPIN 2021000100442".</t>
  </si>
  <si>
    <t>UP HOLDING SAS realizará (1) pagos de la siguiente forma: Un (01) pago  por la suma de DOS MILLONES TRESCIENTOS DIECISIETE MIL OCHOCIENTOS SESENTA Y CINCO PESOS M/CTE ($2.317.865,00), cada uno, previa presentación de informe de actividades aprobados por la supervisión y acreditación de pagos al Sistema Integral de Seguridad Social y parafiscales.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</si>
</sst>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43" fontId="18" fillId="0" borderId="0" xfId="3" applyFont="1"/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4" zoomScale="80" zoomScaleNormal="80" zoomScalePageLayoutView="80" workbookViewId="0">
      <selection activeCell="G52" sqref="G52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19" t="s">
        <v>0</v>
      </c>
      <c r="B2" s="119"/>
      <c r="C2" s="119"/>
      <c r="D2" s="119"/>
      <c r="E2" s="119"/>
      <c r="F2" s="119"/>
      <c r="G2" s="9"/>
      <c r="H2" s="90">
        <v>26</v>
      </c>
      <c r="I2" s="90"/>
      <c r="J2" s="9"/>
      <c r="K2" s="89" t="s">
        <v>61</v>
      </c>
      <c r="L2" s="89"/>
      <c r="M2" s="89"/>
      <c r="N2" s="9">
        <v>1</v>
      </c>
      <c r="O2" s="90">
        <v>2025</v>
      </c>
      <c r="P2" s="90"/>
      <c r="Q2" s="10"/>
      <c r="R2" s="91" t="s">
        <v>2</v>
      </c>
      <c r="S2" s="91"/>
      <c r="T2" s="91"/>
      <c r="U2" s="91"/>
      <c r="V2" s="91"/>
      <c r="W2" s="91"/>
      <c r="X2" s="91"/>
      <c r="Y2" s="91"/>
      <c r="Z2" s="11" t="s">
        <v>3</v>
      </c>
      <c r="AA2" s="9"/>
      <c r="AB2" s="116"/>
      <c r="AC2" s="116"/>
      <c r="AD2" s="11" t="s">
        <v>4</v>
      </c>
      <c r="AE2" s="9"/>
      <c r="AF2" s="116"/>
      <c r="AG2" s="116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2" t="s">
        <v>5</v>
      </c>
      <c r="B4" s="112"/>
      <c r="C4" s="112"/>
      <c r="D4" s="112"/>
      <c r="E4" s="112"/>
      <c r="F4" s="112"/>
      <c r="G4" s="9"/>
      <c r="H4" s="102" t="s">
        <v>91</v>
      </c>
      <c r="I4" s="102"/>
      <c r="J4" s="102"/>
      <c r="K4" s="102"/>
      <c r="L4" s="102"/>
      <c r="M4" s="102"/>
      <c r="N4" s="102"/>
      <c r="O4" s="102"/>
      <c r="P4" s="102"/>
      <c r="Q4" s="20"/>
      <c r="R4" s="117" t="s">
        <v>7</v>
      </c>
      <c r="S4" s="117"/>
      <c r="T4" s="117"/>
      <c r="U4" s="117"/>
      <c r="V4" s="117"/>
      <c r="W4" s="117"/>
      <c r="X4" s="117"/>
      <c r="Y4" s="117"/>
      <c r="Z4" s="118" t="s">
        <v>8</v>
      </c>
      <c r="AA4" s="118"/>
      <c r="AB4" s="118"/>
      <c r="AC4" s="118"/>
      <c r="AD4" s="118"/>
      <c r="AE4" s="118"/>
      <c r="AF4" s="118"/>
      <c r="AG4" s="118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2" t="s">
        <v>9</v>
      </c>
      <c r="B6" s="112"/>
      <c r="C6" s="112"/>
      <c r="D6" s="112"/>
      <c r="E6" s="112"/>
      <c r="F6" s="112"/>
      <c r="G6" s="9"/>
      <c r="H6" s="102" t="s">
        <v>80</v>
      </c>
      <c r="I6" s="102"/>
      <c r="J6" s="102"/>
      <c r="K6" s="102"/>
      <c r="L6" s="102"/>
      <c r="M6" s="102"/>
      <c r="N6" s="102"/>
      <c r="O6" s="102"/>
      <c r="P6" s="102"/>
      <c r="Q6" s="22"/>
      <c r="R6" s="117" t="s">
        <v>11</v>
      </c>
      <c r="S6" s="117"/>
      <c r="T6" s="117"/>
      <c r="U6" s="117"/>
      <c r="V6" s="117"/>
      <c r="W6" s="117"/>
      <c r="X6" s="117"/>
      <c r="Y6" s="117"/>
      <c r="Z6" s="118" t="s">
        <v>12</v>
      </c>
      <c r="AA6" s="118"/>
      <c r="AB6" s="118"/>
      <c r="AC6" s="118"/>
      <c r="AD6" s="118"/>
      <c r="AE6" s="118"/>
      <c r="AF6" s="118"/>
      <c r="AG6" s="118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6" t="s">
        <v>13</v>
      </c>
      <c r="B8" s="107"/>
      <c r="C8" s="107"/>
      <c r="D8" s="107"/>
      <c r="E8" s="107"/>
      <c r="F8" s="108"/>
      <c r="G8" s="9"/>
      <c r="H8" s="109" t="s">
        <v>97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1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2" t="s">
        <v>14</v>
      </c>
      <c r="B10" s="112"/>
      <c r="C10" s="112"/>
      <c r="D10" s="112"/>
      <c r="E10" s="112"/>
      <c r="F10" s="112"/>
      <c r="G10" s="9"/>
      <c r="H10" s="113" t="s">
        <v>98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99" t="s">
        <v>15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7" t="s">
        <v>16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3" t="s">
        <v>17</v>
      </c>
      <c r="B16" s="103"/>
      <c r="C16" s="103"/>
      <c r="D16" s="103"/>
      <c r="E16" s="103"/>
      <c r="F16" s="103"/>
      <c r="G16" s="29"/>
      <c r="H16" s="101" t="s">
        <v>121</v>
      </c>
      <c r="I16" s="101"/>
      <c r="J16" s="101"/>
      <c r="K16" s="101"/>
      <c r="L16" s="101"/>
      <c r="M16" s="101"/>
      <c r="N16" s="101"/>
      <c r="O16" s="101"/>
      <c r="P16" s="101"/>
      <c r="Q16" s="30"/>
      <c r="R16" s="103" t="s">
        <v>18</v>
      </c>
      <c r="S16" s="103"/>
      <c r="T16" s="103"/>
      <c r="U16" s="103"/>
      <c r="V16" s="103"/>
      <c r="W16" s="103"/>
      <c r="X16" s="59"/>
      <c r="Y16" s="101">
        <v>3228589433</v>
      </c>
      <c r="Z16" s="101"/>
      <c r="AA16" s="101"/>
      <c r="AB16" s="101"/>
      <c r="AC16" s="101"/>
      <c r="AD16" s="101"/>
      <c r="AE16" s="101"/>
      <c r="AF16" s="101"/>
      <c r="AG16" s="101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8"/>
      <c r="I17" s="98"/>
      <c r="J17" s="98"/>
      <c r="K17" s="98"/>
      <c r="L17" s="98"/>
      <c r="M17" s="98"/>
      <c r="N17" s="98"/>
      <c r="O17" s="98"/>
      <c r="P17" s="98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3" t="s">
        <v>19</v>
      </c>
      <c r="B18" s="103"/>
      <c r="C18" s="103"/>
      <c r="D18" s="103"/>
      <c r="E18" s="103"/>
      <c r="F18" s="103"/>
      <c r="G18" s="29"/>
      <c r="H18" s="102" t="s">
        <v>20</v>
      </c>
      <c r="I18" s="102"/>
      <c r="J18" s="102"/>
      <c r="K18" s="102"/>
      <c r="L18" s="102"/>
      <c r="M18" s="102"/>
      <c r="N18" s="102"/>
      <c r="O18" s="102"/>
      <c r="P18" s="102"/>
      <c r="Q18" s="30"/>
      <c r="R18" s="103" t="s">
        <v>21</v>
      </c>
      <c r="S18" s="103"/>
      <c r="T18" s="103"/>
      <c r="U18" s="103"/>
      <c r="V18" s="103"/>
      <c r="W18" s="103"/>
      <c r="X18" s="59"/>
      <c r="Y18" s="101">
        <v>5826153</v>
      </c>
      <c r="Z18" s="101"/>
      <c r="AA18" s="101"/>
      <c r="AB18" s="101"/>
      <c r="AC18" s="101"/>
      <c r="AD18" s="101"/>
      <c r="AE18" s="101"/>
      <c r="AF18" s="101"/>
      <c r="AG18" s="101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3" t="s">
        <v>22</v>
      </c>
      <c r="B20" s="103"/>
      <c r="C20" s="103"/>
      <c r="D20" s="103"/>
      <c r="E20" s="103"/>
      <c r="F20" s="103"/>
      <c r="G20" s="29"/>
      <c r="H20" s="101" t="s">
        <v>122</v>
      </c>
      <c r="I20" s="101"/>
      <c r="J20" s="101"/>
      <c r="K20" s="101"/>
      <c r="L20" s="101"/>
      <c r="M20" s="101"/>
      <c r="N20" s="101"/>
      <c r="O20" s="101"/>
      <c r="P20" s="101"/>
      <c r="Q20" s="30"/>
      <c r="R20" s="103" t="s">
        <v>23</v>
      </c>
      <c r="S20" s="103"/>
      <c r="T20" s="103"/>
      <c r="U20" s="103"/>
      <c r="V20" s="103"/>
      <c r="W20" s="103"/>
      <c r="X20" s="59"/>
      <c r="Y20" s="104" t="s">
        <v>123</v>
      </c>
      <c r="Z20" s="105"/>
      <c r="AA20" s="105"/>
      <c r="AB20" s="105"/>
      <c r="AC20" s="105"/>
      <c r="AD20" s="105"/>
      <c r="AE20" s="105"/>
      <c r="AF20" s="105"/>
      <c r="AG20" s="105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3" t="s">
        <v>24</v>
      </c>
      <c r="B22" s="103"/>
      <c r="C22" s="103"/>
      <c r="D22" s="103"/>
      <c r="E22" s="103"/>
      <c r="F22" s="103"/>
      <c r="G22" s="33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7" t="s">
        <v>25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1" t="s">
        <v>26</v>
      </c>
      <c r="B26" s="91"/>
      <c r="C26" s="91"/>
      <c r="D26" s="91"/>
      <c r="E26" s="91"/>
      <c r="F26" s="91"/>
      <c r="G26" s="33"/>
      <c r="H26" s="101" t="s">
        <v>101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1" t="s">
        <v>19</v>
      </c>
      <c r="B28" s="91"/>
      <c r="C28" s="91"/>
      <c r="D28" s="91"/>
      <c r="E28" s="91"/>
      <c r="F28" s="91"/>
      <c r="G28" s="33"/>
      <c r="H28" s="102" t="s">
        <v>100</v>
      </c>
      <c r="I28" s="102"/>
      <c r="J28" s="102"/>
      <c r="K28" s="102"/>
      <c r="L28" s="102"/>
      <c r="M28" s="102"/>
      <c r="N28" s="102"/>
      <c r="O28" s="102"/>
      <c r="P28" s="102"/>
      <c r="Q28" s="30"/>
      <c r="R28" s="91" t="s">
        <v>21</v>
      </c>
      <c r="S28" s="91"/>
      <c r="T28" s="91"/>
      <c r="U28" s="91"/>
      <c r="V28" s="91"/>
      <c r="W28" s="91"/>
      <c r="X28" s="30"/>
      <c r="Y28" s="101">
        <v>86076748</v>
      </c>
      <c r="Z28" s="101"/>
      <c r="AA28" s="101"/>
      <c r="AB28" s="101"/>
      <c r="AC28" s="101"/>
      <c r="AD28" s="101"/>
      <c r="AE28" s="101"/>
      <c r="AF28" s="101"/>
      <c r="AG28" s="101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1" t="s">
        <v>28</v>
      </c>
      <c r="B30" s="91"/>
      <c r="C30" s="91"/>
      <c r="D30" s="91"/>
      <c r="E30" s="91"/>
      <c r="F30" s="91"/>
      <c r="G30" s="33"/>
      <c r="H30" s="98" t="s">
        <v>99</v>
      </c>
      <c r="I30" s="98"/>
      <c r="J30" s="98"/>
      <c r="K30" s="98"/>
      <c r="L30" s="98"/>
      <c r="M30" s="98"/>
      <c r="N30" s="98"/>
      <c r="O30" s="98"/>
      <c r="P30" s="98"/>
      <c r="Q30" s="35"/>
      <c r="R30" s="91" t="s">
        <v>29</v>
      </c>
      <c r="S30" s="91"/>
      <c r="T30" s="91"/>
      <c r="U30" s="91"/>
      <c r="V30" s="91"/>
      <c r="W30" s="91"/>
      <c r="X30" s="35"/>
      <c r="Y30" s="98" t="s">
        <v>102</v>
      </c>
      <c r="Z30" s="98"/>
      <c r="AA30" s="98"/>
      <c r="AB30" s="98"/>
      <c r="AC30" s="98"/>
      <c r="AD30" s="98"/>
      <c r="AE30" s="98"/>
      <c r="AF30" s="98"/>
      <c r="AG30" s="98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7" t="s">
        <v>30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99" t="s">
        <v>92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1" t="s">
        <v>31</v>
      </c>
      <c r="B37" s="91"/>
      <c r="C37" s="91"/>
      <c r="D37" s="91"/>
      <c r="E37" s="91"/>
      <c r="F37" s="91"/>
      <c r="G37" s="33"/>
      <c r="H37" s="96" t="s">
        <v>124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1" t="s">
        <v>32</v>
      </c>
      <c r="B39" s="91"/>
      <c r="C39" s="91"/>
      <c r="D39" s="91"/>
      <c r="E39" s="91"/>
      <c r="F39" s="91"/>
      <c r="G39" s="33"/>
      <c r="H39" s="97"/>
      <c r="I39" s="97"/>
      <c r="J39" s="97"/>
      <c r="K39" s="97"/>
      <c r="L39" s="97"/>
      <c r="M39" s="97"/>
      <c r="N39" s="97"/>
      <c r="O39" s="97"/>
      <c r="P39" s="97"/>
      <c r="Q39" s="35"/>
      <c r="R39" s="91" t="s">
        <v>33</v>
      </c>
      <c r="S39" s="91"/>
      <c r="T39" s="91"/>
      <c r="U39" s="91"/>
      <c r="V39" s="91"/>
      <c r="W39" s="91"/>
      <c r="X39" s="35"/>
      <c r="Y39" s="97">
        <v>10</v>
      </c>
      <c r="Z39" s="97"/>
      <c r="AA39" s="97"/>
      <c r="AB39" s="97"/>
      <c r="AC39" s="97"/>
      <c r="AD39" s="97"/>
      <c r="AE39" s="97"/>
      <c r="AF39" s="97"/>
      <c r="AG39" s="97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1" t="s">
        <v>35</v>
      </c>
      <c r="B41" s="91"/>
      <c r="C41" s="91"/>
      <c r="D41" s="91"/>
      <c r="E41" s="91"/>
      <c r="F41" s="91"/>
      <c r="G41" s="37"/>
      <c r="H41" s="90">
        <v>1</v>
      </c>
      <c r="I41" s="90"/>
      <c r="J41" s="9"/>
      <c r="K41" s="89" t="s">
        <v>66</v>
      </c>
      <c r="L41" s="89"/>
      <c r="M41" s="89"/>
      <c r="N41" s="9"/>
      <c r="O41" s="90">
        <v>2025</v>
      </c>
      <c r="P41" s="90"/>
      <c r="Q41" s="35"/>
      <c r="R41" s="91" t="s">
        <v>37</v>
      </c>
      <c r="S41" s="91"/>
      <c r="T41" s="91"/>
      <c r="U41" s="91"/>
      <c r="V41" s="91"/>
      <c r="W41" s="91"/>
      <c r="X41" s="35"/>
      <c r="Y41" s="90">
        <v>10</v>
      </c>
      <c r="Z41" s="90"/>
      <c r="AA41" s="9"/>
      <c r="AB41" s="89" t="s">
        <v>66</v>
      </c>
      <c r="AC41" s="89"/>
      <c r="AD41" s="89"/>
      <c r="AE41" s="9"/>
      <c r="AF41" s="90">
        <v>2025</v>
      </c>
      <c r="AG41" s="90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1" t="s">
        <v>38</v>
      </c>
      <c r="B43" s="91"/>
      <c r="C43" s="91"/>
      <c r="D43" s="91"/>
      <c r="E43" s="91"/>
      <c r="F43" s="91"/>
      <c r="G43" s="33"/>
      <c r="H43" s="92" t="s">
        <v>39</v>
      </c>
      <c r="I43" s="92"/>
      <c r="J43" s="92"/>
      <c r="K43" s="92"/>
      <c r="L43" s="93" t="s">
        <v>93</v>
      </c>
      <c r="M43" s="93"/>
      <c r="N43" s="61"/>
      <c r="O43" s="94"/>
      <c r="P43" s="94"/>
      <c r="Q43" s="35"/>
      <c r="R43" s="91" t="s">
        <v>40</v>
      </c>
      <c r="S43" s="91"/>
      <c r="T43" s="91"/>
      <c r="U43" s="91"/>
      <c r="V43" s="91"/>
      <c r="W43" s="91"/>
      <c r="X43" s="35"/>
      <c r="Y43" s="95">
        <v>2317865</v>
      </c>
      <c r="Z43" s="95"/>
      <c r="AA43" s="95"/>
      <c r="AB43" s="95"/>
      <c r="AC43" s="95"/>
      <c r="AD43" s="95"/>
      <c r="AE43" s="95"/>
      <c r="AF43" s="95"/>
      <c r="AG43" s="95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3" t="s">
        <v>41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4" t="s">
        <v>42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5" t="s">
        <v>125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7" t="s">
        <v>43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8" t="s">
        <v>94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R53" s="88" t="s">
        <v>44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1" t="s">
        <v>45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47"/>
      <c r="R55" s="76">
        <v>1</v>
      </c>
      <c r="S55" s="82" t="s">
        <v>95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1" t="s">
        <v>46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47"/>
      <c r="R56" s="76">
        <v>2</v>
      </c>
      <c r="S56" s="80" t="s">
        <v>119</v>
      </c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1" t="s">
        <v>47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47"/>
      <c r="R57" s="76">
        <v>3</v>
      </c>
      <c r="S57" s="80" t="s">
        <v>120</v>
      </c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1" t="s">
        <v>48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47"/>
      <c r="R58" s="76">
        <v>4</v>
      </c>
      <c r="S58" s="80" t="s">
        <v>103</v>
      </c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</row>
    <row r="59" spans="1:46" s="48" customFormat="1" ht="91.5" customHeight="1" x14ac:dyDescent="0.25">
      <c r="A59" s="76">
        <v>5</v>
      </c>
      <c r="B59" s="80" t="s">
        <v>104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47"/>
      <c r="R59" s="76">
        <v>5</v>
      </c>
      <c r="S59" s="80" t="s">
        <v>103</v>
      </c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46" s="48" customFormat="1" ht="83.25" customHeight="1" x14ac:dyDescent="0.25">
      <c r="A60" s="76">
        <v>6</v>
      </c>
      <c r="B60" s="79" t="s">
        <v>105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47"/>
      <c r="R60" s="76">
        <v>6</v>
      </c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46" s="48" customFormat="1" ht="60" customHeight="1" x14ac:dyDescent="0.25">
      <c r="A61" s="76">
        <v>7</v>
      </c>
      <c r="B61" s="80" t="s">
        <v>106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47"/>
      <c r="R61" s="76">
        <v>7</v>
      </c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46" s="48" customFormat="1" ht="74.25" customHeight="1" x14ac:dyDescent="0.25">
      <c r="A62" s="76">
        <v>8</v>
      </c>
      <c r="B62" s="80" t="s">
        <v>107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47"/>
      <c r="R62" s="76">
        <v>8</v>
      </c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46" s="48" customFormat="1" ht="60" customHeight="1" x14ac:dyDescent="0.25">
      <c r="A63" s="76">
        <v>9</v>
      </c>
      <c r="B63" s="80" t="s">
        <v>108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47"/>
      <c r="R63" s="76">
        <v>9</v>
      </c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46" s="48" customFormat="1" ht="60" customHeight="1" x14ac:dyDescent="0.25">
      <c r="A64" s="76">
        <v>10</v>
      </c>
      <c r="B64" s="80" t="s">
        <v>109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47"/>
      <c r="R64" s="76">
        <v>10</v>
      </c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s="48" customFormat="1" ht="60" customHeight="1" x14ac:dyDescent="0.25">
      <c r="A65" s="76">
        <v>11</v>
      </c>
      <c r="B65" s="80" t="s">
        <v>110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47"/>
      <c r="R65" s="76">
        <v>11</v>
      </c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s="48" customFormat="1" ht="60" customHeight="1" x14ac:dyDescent="0.25">
      <c r="A66" s="76">
        <v>12</v>
      </c>
      <c r="B66" s="80" t="s">
        <v>111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47"/>
      <c r="R66" s="76">
        <v>12</v>
      </c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s="48" customFormat="1" ht="60" customHeight="1" x14ac:dyDescent="0.25">
      <c r="A67" s="76">
        <v>13</v>
      </c>
      <c r="B67" s="80" t="s">
        <v>112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47"/>
      <c r="R67" s="76">
        <v>13</v>
      </c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s="48" customFormat="1" ht="60" customHeight="1" x14ac:dyDescent="0.25">
      <c r="A68" s="76">
        <v>14</v>
      </c>
      <c r="B68" s="80" t="s">
        <v>113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47"/>
      <c r="R68" s="76">
        <v>14</v>
      </c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s="48" customFormat="1" ht="60" customHeight="1" x14ac:dyDescent="0.25">
      <c r="A69" s="76">
        <v>15</v>
      </c>
      <c r="B69" s="80" t="s">
        <v>114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47"/>
      <c r="R69" s="76">
        <v>15</v>
      </c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1:33" s="48" customFormat="1" ht="60" customHeight="1" x14ac:dyDescent="0.25">
      <c r="A70" s="76">
        <v>16</v>
      </c>
      <c r="B70" s="80" t="s">
        <v>115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47"/>
      <c r="R70" s="76">
        <v>16</v>
      </c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s="48" customFormat="1" ht="60" customHeight="1" x14ac:dyDescent="0.25">
      <c r="A71" s="76">
        <v>17</v>
      </c>
      <c r="B71" s="80" t="s">
        <v>116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47"/>
      <c r="R71" s="76">
        <v>17</v>
      </c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s="48" customFormat="1" ht="60" customHeight="1" x14ac:dyDescent="0.25">
      <c r="A72" s="76">
        <v>18</v>
      </c>
      <c r="B72" s="80" t="s">
        <v>117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47"/>
      <c r="R72" s="76">
        <v>18</v>
      </c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spans="1:33" s="48" customFormat="1" ht="60" customHeight="1" x14ac:dyDescent="0.25">
      <c r="A73" s="76">
        <v>19</v>
      </c>
      <c r="B73" s="80" t="s">
        <v>118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47"/>
      <c r="R73" s="76">
        <v>19</v>
      </c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spans="1:33" s="48" customFormat="1" ht="60" customHeight="1" x14ac:dyDescent="0.25">
      <c r="A74" s="76">
        <v>20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47"/>
      <c r="R74" s="76">
        <v>20</v>
      </c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  <row r="75" spans="1:33" s="48" customFormat="1" ht="60" customHeight="1" x14ac:dyDescent="0.25">
      <c r="A75" s="76">
        <v>21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47"/>
      <c r="R75" s="76">
        <v>21</v>
      </c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</row>
    <row r="76" spans="1:33" s="48" customFormat="1" ht="60" customHeight="1" x14ac:dyDescent="0.25">
      <c r="A76" s="76">
        <v>22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47"/>
      <c r="R76" s="76">
        <v>22</v>
      </c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</row>
    <row r="77" spans="1:33" s="48" customFormat="1" ht="60" customHeight="1" x14ac:dyDescent="0.25">
      <c r="A77" s="76">
        <v>23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47"/>
      <c r="R77" s="76">
        <v>23</v>
      </c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</row>
    <row r="78" spans="1:33" s="48" customFormat="1" ht="60" customHeight="1" x14ac:dyDescent="0.25">
      <c r="A78" s="76">
        <v>24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47"/>
      <c r="R78" s="76">
        <v>24</v>
      </c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</row>
    <row r="79" spans="1:33" s="48" customFormat="1" ht="60" customHeight="1" x14ac:dyDescent="0.25">
      <c r="A79" s="76">
        <v>25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47"/>
      <c r="R79" s="76">
        <v>25</v>
      </c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</row>
    <row r="80" spans="1:33" s="48" customFormat="1" ht="60" customHeight="1" x14ac:dyDescent="0.25">
      <c r="A80" s="76">
        <v>26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47"/>
      <c r="R80" s="76">
        <v>26</v>
      </c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s="48" customFormat="1" ht="60" customHeight="1" x14ac:dyDescent="0.25">
      <c r="A81" s="76">
        <v>27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47"/>
      <c r="R81" s="76">
        <v>27</v>
      </c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s="48" customFormat="1" ht="60" customHeight="1" x14ac:dyDescent="0.25">
      <c r="A82" s="76">
        <v>28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47"/>
      <c r="R82" s="76">
        <v>28</v>
      </c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s="48" customFormat="1" ht="60" customHeight="1" x14ac:dyDescent="0.25">
      <c r="A83" s="76">
        <v>29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47"/>
      <c r="R83" s="76">
        <v>29</v>
      </c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s="48" customFormat="1" ht="60" customHeight="1" x14ac:dyDescent="0.25">
      <c r="A84" s="76">
        <v>30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47"/>
      <c r="R84" s="76">
        <v>30</v>
      </c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s="48" customFormat="1" ht="60" customHeight="1" x14ac:dyDescent="0.25">
      <c r="A85" s="76">
        <v>31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47"/>
      <c r="R85" s="76">
        <v>31</v>
      </c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s="48" customFormat="1" ht="60" customHeight="1" x14ac:dyDescent="0.25">
      <c r="A86" s="76">
        <v>32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47"/>
      <c r="R86" s="76">
        <v>32</v>
      </c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s="48" customFormat="1" ht="60" customHeight="1" x14ac:dyDescent="0.25">
      <c r="A87" s="76">
        <v>33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47"/>
      <c r="R87" s="76">
        <v>33</v>
      </c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s="48" customFormat="1" ht="60" customHeight="1" x14ac:dyDescent="0.25">
      <c r="A88" s="76">
        <v>34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47"/>
      <c r="R88" s="76">
        <v>34</v>
      </c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s="48" customFormat="1" ht="60" customHeight="1" x14ac:dyDescent="0.25">
      <c r="A89" s="76">
        <v>35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47"/>
      <c r="R89" s="76">
        <v>35</v>
      </c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s="48" customFormat="1" ht="60" customHeight="1" x14ac:dyDescent="0.25">
      <c r="A90" s="76">
        <v>36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47"/>
      <c r="R90" s="76">
        <v>36</v>
      </c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s="48" customFormat="1" ht="60" customHeight="1" x14ac:dyDescent="0.25">
      <c r="A91" s="76">
        <v>37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47"/>
      <c r="R91" s="76">
        <v>37</v>
      </c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s="48" customFormat="1" ht="60" customHeight="1" x14ac:dyDescent="0.25">
      <c r="A92" s="76">
        <v>38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47"/>
      <c r="R92" s="76">
        <v>38</v>
      </c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s="48" customFormat="1" ht="60" customHeight="1" x14ac:dyDescent="0.25">
      <c r="A93" s="76">
        <v>39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47"/>
      <c r="R93" s="76">
        <v>39</v>
      </c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s="48" customFormat="1" ht="60" customHeight="1" x14ac:dyDescent="0.25">
      <c r="A94" s="76">
        <v>40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47"/>
      <c r="R94" s="76">
        <v>40</v>
      </c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s="48" customFormat="1" ht="60" customHeight="1" x14ac:dyDescent="0.25">
      <c r="A95" s="76">
        <v>41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47"/>
      <c r="R95" s="76">
        <v>41</v>
      </c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s="48" customFormat="1" ht="60" customHeight="1" x14ac:dyDescent="0.25">
      <c r="A96" s="76">
        <v>42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47"/>
      <c r="R96" s="76">
        <v>42</v>
      </c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s="48" customFormat="1" ht="60" customHeight="1" x14ac:dyDescent="0.25">
      <c r="A97" s="76">
        <v>43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47"/>
      <c r="R97" s="76">
        <v>43</v>
      </c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s="48" customFormat="1" ht="60" customHeight="1" x14ac:dyDescent="0.25">
      <c r="A98" s="76">
        <v>44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47"/>
      <c r="R98" s="76">
        <v>44</v>
      </c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s="48" customFormat="1" ht="60" customHeight="1" x14ac:dyDescent="0.25">
      <c r="A99" s="76">
        <v>45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47"/>
      <c r="R99" s="76">
        <v>45</v>
      </c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s="48" customFormat="1" ht="60" customHeight="1" x14ac:dyDescent="0.25">
      <c r="A100" s="76">
        <v>46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47"/>
      <c r="R100" s="76">
        <v>46</v>
      </c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s="48" customFormat="1" ht="60" customHeight="1" x14ac:dyDescent="0.25">
      <c r="A101" s="76">
        <v>47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47"/>
      <c r="R101" s="76">
        <v>47</v>
      </c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s="48" customFormat="1" ht="60" customHeight="1" x14ac:dyDescent="0.25">
      <c r="A102" s="76">
        <v>48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47"/>
      <c r="R102" s="76">
        <v>48</v>
      </c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</row>
    <row r="103" spans="1:33" s="48" customFormat="1" ht="60" customHeight="1" x14ac:dyDescent="0.25">
      <c r="A103" s="76">
        <v>49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47"/>
      <c r="R103" s="76">
        <v>49</v>
      </c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</row>
    <row r="104" spans="1:33" s="48" customFormat="1" ht="60" customHeight="1" x14ac:dyDescent="0.25">
      <c r="A104" s="76">
        <v>50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47"/>
      <c r="R104" s="76">
        <v>50</v>
      </c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</row>
    <row r="105" spans="1:33" s="48" customFormat="1" ht="60" customHeight="1" x14ac:dyDescent="0.25">
      <c r="A105" s="76">
        <v>51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47"/>
      <c r="R105" s="76">
        <v>51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s="48" customFormat="1" ht="60" customHeight="1" x14ac:dyDescent="0.25">
      <c r="A106" s="76">
        <v>52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47"/>
      <c r="R106" s="76">
        <v>52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s="48" customFormat="1" ht="60" customHeight="1" x14ac:dyDescent="0.25">
      <c r="A107" s="76">
        <v>53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47"/>
      <c r="R107" s="76">
        <v>53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s="48" customFormat="1" ht="60" customHeight="1" x14ac:dyDescent="0.25">
      <c r="A108" s="76">
        <v>54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47"/>
      <c r="R108" s="76">
        <v>54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s="48" customFormat="1" ht="60" customHeight="1" x14ac:dyDescent="0.25">
      <c r="A109" s="76">
        <v>55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47"/>
      <c r="R109" s="76">
        <v>55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5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H16:P16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24:G28"/>
  <sheetViews>
    <sheetView topLeftCell="A9" workbookViewId="0">
      <selection activeCell="F24" sqref="F24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6" width="13.88671875" style="77" bestFit="1" customWidth="1"/>
    <col min="7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24" spans="4:7" x14ac:dyDescent="0.3">
      <c r="D24" s="77">
        <v>5537466</v>
      </c>
      <c r="E24" s="77">
        <f>+D24/30</f>
        <v>184582.2</v>
      </c>
      <c r="F24" s="77">
        <f>+E24*25</f>
        <v>4614555</v>
      </c>
      <c r="G24" s="77" t="s">
        <v>85</v>
      </c>
    </row>
    <row r="25" spans="4:7" x14ac:dyDescent="0.3">
      <c r="F25" s="77">
        <f>+D24</f>
        <v>5537466</v>
      </c>
      <c r="G25" s="77" t="s">
        <v>86</v>
      </c>
    </row>
    <row r="26" spans="4:7" x14ac:dyDescent="0.3">
      <c r="F26" s="77">
        <f>+D24</f>
        <v>5537466</v>
      </c>
      <c r="G26" s="77" t="s">
        <v>1</v>
      </c>
    </row>
    <row r="27" spans="4:7" x14ac:dyDescent="0.3">
      <c r="F27" s="77">
        <v>5537466</v>
      </c>
      <c r="G27" s="77" t="s">
        <v>57</v>
      </c>
    </row>
    <row r="28" spans="4:7" x14ac:dyDescent="0.3">
      <c r="F28" s="78">
        <f>SUM(F24:F27)</f>
        <v>21226953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2025-02-26T21:13:48Z</dcterms:modified>
</cp:coreProperties>
</file>