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3xP+9QJn/fNDNdf7m4rLzhzG7GkYjctottKGiuVxsh4="/>
    </ext>
  </extLst>
</workbook>
</file>

<file path=xl/sharedStrings.xml><?xml version="1.0" encoding="utf-8"?>
<sst xmlns="http://schemas.openxmlformats.org/spreadsheetml/2006/main" count="56" uniqueCount="55">
  <si>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</si>
  <si>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</si>
  <si>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</si>
  <si>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</si>
  <si>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</si>
  <si>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</si>
  <si>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</si>
  <si>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</si>
  <si>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</si>
  <si>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</si>
  <si>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</si>
  <si>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</si>
  <si>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</si>
  <si>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</si>
  <si>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</si>
  <si>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</si>
  <si>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</si>
  <si>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>Orden de Servicio</t>
  </si>
  <si>
    <t>SE ENCUENTRA EN EL BANCO DE PROVEDORES (FT-014_BANCO_DE_PROVEEDORES)</t>
  </si>
  <si>
    <t>SI  X</t>
  </si>
  <si>
    <t xml:space="preserve">NO </t>
  </si>
  <si>
    <t>OBJETO DEL CONTRATO</t>
  </si>
  <si>
    <t>CONTRATAR EL DISEÑO Y CREACION  DE MENU DE COMIDA TIPICA LLANERA  Y LA TRANSFERENCIA DE SABERES GASTRONÓMICOS TIPICOS DEL LLANO COLOMBIANO EN LA EJECUCIÓN DEL CONVENIO IM - 13- 2023  SUSCRITO AL PROYECTO VAQUEANDO GOURMET  CON NIT: 40.187.235-2 EN LA COFINANCIACIÓN PARA EL DESARROLLO DE LAS CAPACIDADES EN GESTIÓN DE LA INNOVACIÓN CON ÉNFASIS EN BIODIVERSIDAD PARA LAS EMPRESAS DEL SECTOR TURISMO, ECONOMÍA NARANJA, AGROPECUARIO Y AGROINDUSTRIAL QUE APALANQUEN LA COMPETITIVIDAD DEL DEPARTAMENTO DEL META CON CÓDIGO BPIN 2021000100183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</si>
  <si>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</si>
  <si>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</si>
  <si>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</si>
  <si>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</si>
  <si>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</si>
  <si>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</si>
  <si>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</si>
  <si>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</si>
  <si>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</si>
  <si>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</si>
  <si>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</si>
  <si>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</si>
  <si>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</si>
  <si>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</si>
  <si>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</si>
  <si>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2021000100183 META IMPULSA META</t>
  </si>
  <si>
    <t xml:space="preserve">32255147
Medellin </t>
  </si>
  <si>
    <t>CAROLINA SANTANILLA GUTIERREZ</t>
  </si>
  <si>
    <t>1. Diseño y creación de menú de comida típica llanera 
2. Transferencia de saberes ancestrales comida tipica llanera al equipo colaborador en la elaboración y presentación de platos típicos del llano.
3. Presentar un informe  de las actividades incluyendo anexos y soportes.
4. Realizar el correcto archivo documental físico y digital en la plataforma DRIVE del proyecto.
5. Encontrarse al día por concepto de seguridad social, ARL y prestaciones sociales para el pago (Cuando aplique).
6. Las demás actividades que le sean solicitadas de acuerdo con el objeto contractual.</t>
  </si>
  <si>
    <t>1. Menu impreso en físico. 
2. Una jornada de transferencia de saberes a los trabajadores en la preparación del menú. 
3. Evidencia fotográfica.</t>
  </si>
  <si>
    <t>MES</t>
  </si>
  <si>
    <t>Se realizará un  único pago por valor de $5.000.000 a la entrega del Menu impreso en físico. Evidencia de la jornada de trasnsferencia a los trabajadores en la preparación del menú. Evidencia fotográfica, previa presentación de informe de actividades ejecutadas, informe de supervisión y acreditar los pagos al Sistema Integral de Seguridad Social y Aportes Parafiscales.
Para el pago, se deberá suscribir la respectiva acta de terminación firmada por las partes, y los demás soportes (previa presentación de constancia de haber prestado el servicio a satisfacción,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</si>
  <si>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</si>
  <si>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</si>
  <si>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</si>
  <si>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VELASQUEZ LOPEZ</t>
  </si>
  <si>
    <t>NOMBRE DE QUIEN SOLICITA</t>
  </si>
  <si>
    <t>YOLIMA ZENTIH AREVALO QUINTERO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</si>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</sst>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left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readingOrder="0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center" vertical="center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45115.0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7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4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205.5" customHeight="1">
      <c r="A12" s="31">
        <v>1.0</v>
      </c>
      <c r="B12" s="32" t="s">
        <v>38</v>
      </c>
      <c r="C12" s="31" t="s">
        <v>2</v>
      </c>
      <c r="D12" s="33" t="s">
        <v>39</v>
      </c>
      <c r="E12" s="32" t="s">
        <v>40</v>
      </c>
      <c r="F12" s="34" t="s">
        <v>41</v>
      </c>
      <c r="G12" s="34" t="s">
        <v>42</v>
      </c>
      <c r="H12" s="35">
        <v>45124.0</v>
      </c>
      <c r="I12" s="35">
        <v>45154.0</v>
      </c>
      <c r="J12" s="32">
        <v>1.0</v>
      </c>
      <c r="K12" s="31">
        <v>1.0</v>
      </c>
      <c r="L12" s="31" t="s">
        <v>43</v>
      </c>
      <c r="M12" s="36">
        <v>5000000.0</v>
      </c>
      <c r="N12" s="36">
        <f>+J12*M12</f>
        <v>5000000</v>
      </c>
      <c r="O12" s="37" t="s">
        <v>44</v>
      </c>
      <c r="P12" s="38"/>
      <c r="Q12" s="38"/>
      <c r="R12" s="3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t="48.0" customHeight="1">
      <c r="A13" s="40" t="s">
        <v>45</v>
      </c>
      <c r="B13" s="41"/>
      <c r="C13" s="42">
        <v>45115.0</v>
      </c>
      <c r="D13" s="43" t="s">
        <v>46</v>
      </c>
      <c r="E13" s="42">
        <v>45124.0</v>
      </c>
      <c r="F13" s="44"/>
      <c r="G13" s="44"/>
      <c r="H13" s="44"/>
      <c r="I13" s="45"/>
      <c r="J13" s="44"/>
      <c r="K13" s="44"/>
      <c r="L13" s="44"/>
      <c r="M13" s="46"/>
      <c r="N13" s="44"/>
      <c r="O13" s="47"/>
      <c r="P13" s="6"/>
      <c r="Q13" s="6"/>
      <c r="R13" s="4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47</v>
      </c>
      <c r="B14" s="21"/>
      <c r="C14" s="21"/>
      <c r="D14" s="19"/>
      <c r="E14" s="27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27" t="s">
        <v>50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49" t="s">
        <v>51</v>
      </c>
      <c r="B16" s="50"/>
      <c r="C16" s="50"/>
      <c r="D16" s="51"/>
      <c r="E16" s="52" t="s">
        <v>52</v>
      </c>
      <c r="F16" s="50"/>
      <c r="G16" s="50"/>
      <c r="H16" s="50"/>
      <c r="I16" s="50"/>
      <c r="J16" s="50"/>
      <c r="K16" s="50"/>
      <c r="L16" s="50"/>
      <c r="M16" s="50"/>
      <c r="N16" s="50"/>
      <c r="O16" s="5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4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4"/>
      <c r="F35" s="6"/>
      <c r="G35" s="6"/>
      <c r="H35" s="6"/>
      <c r="I35" s="6"/>
      <c r="J35" s="6"/>
      <c r="K35" s="6"/>
      <c r="L35" s="6"/>
      <c r="M35" s="6"/>
      <c r="N35" s="6"/>
      <c r="O35" s="5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4"/>
      <c r="F36" s="6"/>
      <c r="G36" s="6"/>
      <c r="H36" s="6"/>
      <c r="I36" s="6"/>
      <c r="J36" s="6"/>
      <c r="K36" s="6"/>
      <c r="L36" s="6"/>
      <c r="M36" s="6"/>
      <c r="N36" s="6"/>
      <c r="O36" s="5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4"/>
      <c r="F37" s="6"/>
      <c r="G37" s="6"/>
      <c r="H37" s="6"/>
      <c r="I37" s="6"/>
      <c r="J37" s="6"/>
      <c r="K37" s="6"/>
      <c r="L37" s="6"/>
      <c r="M37" s="6"/>
      <c r="N37" s="6"/>
      <c r="O37" s="5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4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4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4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4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4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4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4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4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4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4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4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4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4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4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4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4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4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4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4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4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4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4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4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4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4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4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4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4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4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4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4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4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4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4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4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4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4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4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4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4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4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4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4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4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4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4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4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4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4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4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4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4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4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4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4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4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4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4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4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4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4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4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4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4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4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4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4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4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4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4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4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4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4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4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4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4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4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4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4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4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4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4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4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4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4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4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4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4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4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4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4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4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4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4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4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4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4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4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4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4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4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4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4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4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4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4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4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4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4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4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4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4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4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4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4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4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4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4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4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4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4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4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4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4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4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4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4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4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4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4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4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4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4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4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4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4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4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4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4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4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4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4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4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4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4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4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4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4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4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4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4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4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4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4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4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4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4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4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4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4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4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4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4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4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4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4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4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4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4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4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4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4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4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4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4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4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4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4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4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4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4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4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4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4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4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4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4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4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4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4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4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4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4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4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4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4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4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4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4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4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4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4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4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4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4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4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4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4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4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4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4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4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4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4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4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4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4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4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4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4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4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4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4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4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4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4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4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4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4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4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4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4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4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4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4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4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4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4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4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4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4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4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4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4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4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4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4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4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4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4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4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4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4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4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4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4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4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4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4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4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4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4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4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4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4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4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4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4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4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4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4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4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4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4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4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4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4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4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4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4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4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4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4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4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4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4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4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4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4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4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4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4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4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4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4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4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4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4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4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4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4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4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4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4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4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4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4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4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4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4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4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4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4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4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4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4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4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4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4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4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4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4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4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4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4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4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4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4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4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4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4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4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4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4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4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4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4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4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4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4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4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4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4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4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4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4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4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4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4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4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4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4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4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4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4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4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4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4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4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4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4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4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4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4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4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4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4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4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4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4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4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4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4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4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4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4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4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4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4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4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4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4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4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4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4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4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4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4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4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4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4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4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4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4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4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4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4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4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4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4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4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4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4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4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4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4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4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4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4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4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4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4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4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4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4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4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4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4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4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4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4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4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4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4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4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4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4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4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4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4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4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4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4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4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4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4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4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4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4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4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4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4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4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4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4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4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4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4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4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4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4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4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4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4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4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4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4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4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4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4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4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4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4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4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4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4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4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4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4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4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4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4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4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4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4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4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4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4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4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4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4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4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4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4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4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4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4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4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4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4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4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4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4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4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4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4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4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4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4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4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4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4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4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4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4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4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4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4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4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4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4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4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4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4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4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4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4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4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4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4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4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4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4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4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4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4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4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4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4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4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4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4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4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4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4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4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4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4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4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4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4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4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4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4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4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4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4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4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4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4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4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4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4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4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4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4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4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4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4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4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4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4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4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4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4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4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4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4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4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4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4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4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4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4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4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4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4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4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4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4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4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4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4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4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4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4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4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4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4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4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4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4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4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4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4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4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4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4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4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4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4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4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4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4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4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4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4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4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4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4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4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4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4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4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4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4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4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4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4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4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4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4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4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4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4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4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4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4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4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4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4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4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4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4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4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4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4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4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4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4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4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4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4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4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4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4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4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4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4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4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4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4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4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4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4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4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4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4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4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4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4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4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4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4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4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4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4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4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4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4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4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4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4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4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4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4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4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4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4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4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4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4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4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4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4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4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4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4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4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4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4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4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4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4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4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4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4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4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4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4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4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4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4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4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4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4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4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4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4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4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4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4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4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4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4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4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4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4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4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4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4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4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4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4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4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4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4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4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4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4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4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4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4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4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4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4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4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4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4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4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4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4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4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4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4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4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4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4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4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4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4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4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4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4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4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4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4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4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4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4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4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4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4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4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4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4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4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4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4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4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4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4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4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4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4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4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4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4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4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4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4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4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4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4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4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4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4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4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4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4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4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4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4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4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4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4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4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4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4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4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4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4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4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4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4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4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4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4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4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4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4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4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4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4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4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4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4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4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4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4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4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4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4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4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4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4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4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6"/>
      <c r="B989" s="56"/>
      <c r="C989" s="56"/>
      <c r="D989" s="56"/>
      <c r="E989" s="57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</row>
    <row r="990">
      <c r="A990" s="56"/>
      <c r="B990" s="56"/>
      <c r="C990" s="56"/>
      <c r="D990" s="56"/>
      <c r="E990" s="57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</row>
    <row r="991">
      <c r="A991" s="56"/>
      <c r="B991" s="56"/>
      <c r="C991" s="56"/>
      <c r="D991" s="56"/>
      <c r="E991" s="57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</row>
    <row r="992">
      <c r="A992" s="56"/>
      <c r="B992" s="56"/>
      <c r="C992" s="56"/>
      <c r="D992" s="56"/>
      <c r="E992" s="57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</row>
    <row r="993">
      <c r="A993" s="56"/>
      <c r="B993" s="56"/>
      <c r="C993" s="56"/>
      <c r="D993" s="56"/>
      <c r="E993" s="57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58">
        <f>+'SOLICITUD DE CONTRATO '!M12</f>
        <v>5000000</v>
      </c>
      <c r="B1" s="59">
        <f>+A1/30</f>
        <v>166666.6667</v>
      </c>
    </row>
    <row r="2">
      <c r="B2" s="59">
        <f>+B1*23</f>
        <v>3833333.333</v>
      </c>
    </row>
    <row r="4">
      <c r="A4" s="58">
        <f>+A1*8</f>
        <v>40000000</v>
      </c>
      <c r="B4" s="60">
        <f>+A4+B2</f>
        <v>43833333.33</v>
      </c>
    </row>
    <row r="11">
      <c r="A11" s="61">
        <v>1.0</v>
      </c>
      <c r="B11" s="59">
        <f>(3634104/30)*24</f>
        <v>2907283.2</v>
      </c>
      <c r="C11" s="56" t="s">
        <v>53</v>
      </c>
    </row>
    <row r="12">
      <c r="A12" s="56"/>
      <c r="B12" s="59">
        <f>(3634104*8)</f>
        <v>29072832</v>
      </c>
      <c r="C12" s="56" t="s">
        <v>54</v>
      </c>
    </row>
    <row r="13">
      <c r="A13" s="56"/>
      <c r="B13" s="59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