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IeA4pf180BDyeCvKLbPr97byPscDIgflc4Sju5q8vdg="/>
    </ext>
  </extLst>
</workbook>
</file>

<file path=xl/sharedStrings.xml><?xml version="1.0" encoding="utf-8"?>
<sst xmlns="http://schemas.openxmlformats.org/spreadsheetml/2006/main" count="57" uniqueCount="56">
  <si>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</si>
  <si>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</si>
  <si>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</si>
  <si>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</si>
  <si>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</si>
  <si>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</si>
  <si>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</si>
  <si>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</si>
  <si>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</si>
  <si>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</si>
  <si>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</si>
  <si>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</si>
  <si>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</si>
  <si>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</si>
  <si>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</si>
  <si>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</si>
  <si>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</si>
  <si>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</si>
  <si>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</si>
  <si>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>SI  X</t>
  </si>
  <si>
    <t xml:space="preserve">NO </t>
  </si>
  <si>
    <t>OBJETO DEL CONTRATO</t>
  </si>
  <si>
    <t xml:space="preserve">Prestacion de servicios profesionales de un ingeniero Agrícola  del convenio IM-04-2023 en la empresa Manaagua con NIT 1.122.651.090-1 cofinanciado  en el marco del proyecto  Impulsa Meta.                                                                                
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</si>
  <si>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</si>
  <si>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</si>
  <si>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</si>
  <si>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</si>
  <si>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</si>
  <si>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</si>
  <si>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</si>
  <si>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</si>
  <si>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</si>
  <si>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</si>
  <si>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</si>
  <si>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</si>
  <si>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</si>
  <si>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</si>
  <si>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</si>
  <si>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2021000100183 META IMPULSA META</t>
  </si>
  <si>
    <t>80260492
Bogotá</t>
  </si>
  <si>
    <t>CARLOS GONZALEZ FERNANDEZ</t>
  </si>
  <si>
    <t>Supervisar funcionamiento del sistema BIO RAS
1. Instalar tuberías de recirculación de agua del sistema.
2. Capacitar sobre desarrollo sostenible aplicado a la piscicultura, producción verde, objetivos de desarrollo sostenible y tecnologías y estrategias para lograrlo. 
3. Desarrollar proceso para certificaciones ambientales. 
4. Implementar el uso de energías renovables en piscicultura.
5. Presentar un informe mensual de actividades incluyendo anexos y soportes.
6. Realizar el correcto archivo documental físico y digital en la plataforma DRIVE del proyecto.
7. Encontrarse al día por concepto de seguridad social, ARL y prestaciones sociales para el pago (Cuando aplique).
8. Las demás actividades que le sean solicitadas de acuerdo con el objeto contractual.</t>
  </si>
  <si>
    <t>1. Sistema BIO RAS y tuberías de recirculación de agua del sistema.
2. Seguimiento fotografico y recibido a satisfacción
3.  Seguimiento fotográfico de la capacitación y registro de la misma.</t>
  </si>
  <si>
    <t xml:space="preserve">1 MES Y 20 DIAS </t>
  </si>
  <si>
    <t>MES / DIA</t>
  </si>
  <si>
    <t>Se realizarán un unico pago así: 
Pago 1: un primer pago por valor de $3,000,000 a la entrega de Seguimiento fotográfico y recibido a satisfacción del funcionamiento del sistema BIO RAS y tuberías de recirculación de agua del sistema, y previa presentación de informe de actividades ejecutadas, informe de supervisión y acreditar los pagos al Sistema Integral de Seguridad Social y Aportes Parafiscales.
Pago 2: un segundo y último pago por valor de $3,000,000 a la entrega de Seguimiento fotográfico de la capacitación y registro de la misma, y previa presentación de informe de actividades ejecutadas, informe de supervisión y acreditar los pagos al Sistema Integral de Seguridad Social y Aportes Parafiscales.
Para el último pago, se deberá suscribir la respectiva acta de terminación firmada por las partes, y los demás soportes (previa presentación de constancia de haber prestado el servicio a satisfacción, acreditación de pagos a salud, pensión y ARL).</t>
  </si>
  <si>
    <t>FECHA DE INICIO DE SOLICITUD:</t>
  </si>
  <si>
    <t>FECHA DE FINALIZACION DE SOLICITUD:</t>
  </si>
  <si>
    <t xml:space="preserve">NOMBRE Y CC SUPERVISOR DEL CONTRATO </t>
  </si>
  <si>
    <t>MARIA ALEJANDRA VELASQUEZ LOPEZ</t>
  </si>
  <si>
    <t>NOMBRE DE QUIEN SOLICITA</t>
  </si>
  <si>
    <t>YOLIM ZENITH AREVALO QUINTERO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</si>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</sst>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shrinkToFit="0" vertical="center" wrapText="1"/>
    </xf>
    <xf borderId="21" fillId="2" fontId="3" numFmtId="0" xfId="0" applyAlignment="1" applyBorder="1" applyFont="1">
      <alignment horizontal="left" readingOrder="0" shrinkToFit="0" vertical="center" wrapText="1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0" xfId="0" applyAlignment="1" applyBorder="1" applyFont="1">
      <alignment horizontal="center" readingOrder="0" shrinkToFit="0" vertical="center" wrapText="1"/>
    </xf>
    <xf borderId="21" fillId="2" fontId="3" numFmtId="0" xfId="0" applyAlignment="1" applyBorder="1" applyFon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3" numFmtId="165" xfId="0" applyAlignment="1" applyBorder="1" applyFont="1" applyNumberFormat="1">
      <alignment horizontal="center" readingOrder="0" vertical="center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45115.0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4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7" t="s">
        <v>23</v>
      </c>
      <c r="B11" s="28" t="s">
        <v>24</v>
      </c>
      <c r="C11" s="28" t="s">
        <v>25</v>
      </c>
      <c r="D11" s="28" t="s">
        <v>26</v>
      </c>
      <c r="E11" s="28" t="s">
        <v>27</v>
      </c>
      <c r="F11" s="28" t="s">
        <v>28</v>
      </c>
      <c r="G11" s="28" t="s">
        <v>29</v>
      </c>
      <c r="H11" s="28" t="s">
        <v>30</v>
      </c>
      <c r="I11" s="28" t="s">
        <v>31</v>
      </c>
      <c r="J11" s="28" t="s">
        <v>32</v>
      </c>
      <c r="K11" s="28" t="s">
        <v>33</v>
      </c>
      <c r="L11" s="28" t="s">
        <v>34</v>
      </c>
      <c r="M11" s="28" t="s">
        <v>35</v>
      </c>
      <c r="N11" s="28" t="s">
        <v>36</v>
      </c>
      <c r="O11" s="29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274.5" customHeight="1">
      <c r="A12" s="30">
        <v>1.0</v>
      </c>
      <c r="B12" s="31" t="s">
        <v>38</v>
      </c>
      <c r="C12" s="30" t="s">
        <v>2</v>
      </c>
      <c r="D12" s="32" t="s">
        <v>39</v>
      </c>
      <c r="E12" s="31" t="s">
        <v>40</v>
      </c>
      <c r="F12" s="33" t="s">
        <v>41</v>
      </c>
      <c r="G12" s="33" t="s">
        <v>42</v>
      </c>
      <c r="H12" s="34">
        <v>45119.0</v>
      </c>
      <c r="I12" s="34">
        <v>45168.0</v>
      </c>
      <c r="J12" s="35" t="s">
        <v>43</v>
      </c>
      <c r="K12" s="30">
        <v>1.0</v>
      </c>
      <c r="L12" s="36" t="s">
        <v>44</v>
      </c>
      <c r="M12" s="37">
        <f>6000000/2</f>
        <v>3000000</v>
      </c>
      <c r="N12" s="38">
        <v>6000000.0</v>
      </c>
      <c r="O12" s="33" t="s">
        <v>45</v>
      </c>
      <c r="P12" s="39">
        <f>+M12/30</f>
        <v>100000</v>
      </c>
      <c r="Q12" s="39"/>
      <c r="R12" s="40">
        <v>426666.0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t="48.0" customHeight="1">
      <c r="A13" s="41" t="s">
        <v>46</v>
      </c>
      <c r="B13" s="42"/>
      <c r="C13" s="43">
        <v>45115.0</v>
      </c>
      <c r="D13" s="44" t="s">
        <v>47</v>
      </c>
      <c r="E13" s="43">
        <v>45119.0</v>
      </c>
      <c r="F13" s="45"/>
      <c r="G13" s="45"/>
      <c r="H13" s="45"/>
      <c r="I13" s="46"/>
      <c r="J13" s="45"/>
      <c r="K13" s="45"/>
      <c r="L13" s="45"/>
      <c r="M13" s="47"/>
      <c r="N13" s="45"/>
      <c r="O13" s="48"/>
      <c r="P13" s="6"/>
      <c r="Q13" s="6"/>
      <c r="R13" s="49">
        <f>+R12-M12</f>
        <v>-2573334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48</v>
      </c>
      <c r="B14" s="21"/>
      <c r="C14" s="21"/>
      <c r="D14" s="19"/>
      <c r="E14" s="23" t="s">
        <v>49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49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50</v>
      </c>
      <c r="B15" s="21"/>
      <c r="C15" s="21"/>
      <c r="D15" s="19"/>
      <c r="E15" s="23" t="s">
        <v>51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0" t="s">
        <v>52</v>
      </c>
      <c r="B16" s="51"/>
      <c r="C16" s="51"/>
      <c r="D16" s="52"/>
      <c r="E16" s="53" t="s">
        <v>53</v>
      </c>
      <c r="F16" s="51"/>
      <c r="G16" s="51"/>
      <c r="H16" s="51"/>
      <c r="I16" s="51"/>
      <c r="J16" s="51"/>
      <c r="K16" s="51"/>
      <c r="L16" s="51"/>
      <c r="M16" s="51"/>
      <c r="N16" s="51"/>
      <c r="O16" s="54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5"/>
      <c r="F35" s="6"/>
      <c r="G35" s="6"/>
      <c r="H35" s="6"/>
      <c r="I35" s="6"/>
      <c r="J35" s="6"/>
      <c r="K35" s="6"/>
      <c r="L35" s="6"/>
      <c r="M35" s="6"/>
      <c r="N35" s="6"/>
      <c r="O35" s="5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5"/>
      <c r="F36" s="6"/>
      <c r="G36" s="6"/>
      <c r="H36" s="6"/>
      <c r="I36" s="6"/>
      <c r="J36" s="6"/>
      <c r="K36" s="6"/>
      <c r="L36" s="6"/>
      <c r="M36" s="6"/>
      <c r="N36" s="6"/>
      <c r="O36" s="5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5"/>
      <c r="F37" s="6"/>
      <c r="G37" s="6"/>
      <c r="H37" s="6"/>
      <c r="I37" s="6"/>
      <c r="J37" s="6"/>
      <c r="K37" s="6"/>
      <c r="L37" s="6"/>
      <c r="M37" s="6"/>
      <c r="N37" s="6"/>
      <c r="O37" s="5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5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5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5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5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5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5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5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5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5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5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5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5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5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5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5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5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5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5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5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5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5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5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5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5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5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5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5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5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5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5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5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5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5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5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5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5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5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5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5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5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5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5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5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5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5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5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5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5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5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5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5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5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5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5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5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5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5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5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5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5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5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5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5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5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5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5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5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5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5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5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5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5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5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5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5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5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5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5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5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5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5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5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5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5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5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5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5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5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5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5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5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5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5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5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5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5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5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5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5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5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5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5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5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5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5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5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5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5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5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5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5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5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5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5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5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5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5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5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5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5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5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5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5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5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5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5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5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5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5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5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5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5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5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5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5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5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5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5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5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5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5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5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5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5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5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5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5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5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5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5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5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5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5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5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5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5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5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5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5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5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5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5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5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5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5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5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5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5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5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5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5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5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5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5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5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5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5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5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5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5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5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5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5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5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5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5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5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5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5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5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5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5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5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5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5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5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5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5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5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5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5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5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5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5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5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5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5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5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5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5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5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5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5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5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5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5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5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5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5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5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5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5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5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5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5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5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5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5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5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5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5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5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5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5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5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5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5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5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5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5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5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5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5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5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5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5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5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5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5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5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5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5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5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5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5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5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5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5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5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5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5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5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5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5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5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5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5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5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5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5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5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5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5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5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5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5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5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5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5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5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5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5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5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5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5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5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5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5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5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5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5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5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5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5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5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5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5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5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5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5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5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5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5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5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5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5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5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5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5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5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5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5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5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5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5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5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5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5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5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5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5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5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5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5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5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5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5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5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5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5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5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5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5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5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5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5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5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5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5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5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5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5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5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5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5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5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5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5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5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5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5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5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5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5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5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5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5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5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5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5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5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5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5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5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5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5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5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5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5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5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5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5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5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5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5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5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5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5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5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5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5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5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5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5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5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5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5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5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5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5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5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5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5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5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5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5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5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5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5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5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5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5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5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5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5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5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5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5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5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5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5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5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5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5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5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5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5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5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5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5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5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5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5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5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5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5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5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5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5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5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5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5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5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5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5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5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5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5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5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5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5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5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5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5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5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5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5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5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5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5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5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5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5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5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5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5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5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5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5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5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5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5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5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5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5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5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5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5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5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5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5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5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5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5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5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5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5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5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5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5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5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5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5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5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5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5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5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5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5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5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5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5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5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5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5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5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5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5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5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5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5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5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5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5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5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5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5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5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5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5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5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5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5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5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5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5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5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5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5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5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5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5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5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5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5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5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5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5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5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5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5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5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5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5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5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5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5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5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5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5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5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5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5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5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5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5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5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5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5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5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5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5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5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5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5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5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5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5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5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5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5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5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5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5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5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5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5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5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5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5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5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5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5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5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5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5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5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5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5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5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5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5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5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5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5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5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5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5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5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5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5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5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5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5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5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5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5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5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5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5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5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5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5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5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5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5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5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5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5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5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5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5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5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5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5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5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5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5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5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5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5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5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5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5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5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5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5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5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5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5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5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5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5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5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5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5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5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5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5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5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5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5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5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5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5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5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5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5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5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5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5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5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5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5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5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5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5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5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5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5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5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5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5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5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5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5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5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5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5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5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5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5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5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5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5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5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5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5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5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5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5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5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5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5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5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5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5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5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5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5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5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5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5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5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5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5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5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5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5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5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5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5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5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5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5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5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5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5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5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5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5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5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5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5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5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5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5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5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5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5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5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5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5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5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5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5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5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5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5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5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5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5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5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5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5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5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5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5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5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5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5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5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5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5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5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5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5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5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5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5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5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5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5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5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5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5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5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5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5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5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5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5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5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5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5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5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5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5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5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5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5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5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5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5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5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5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5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5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5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5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5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5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5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5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5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5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5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5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5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5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5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5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5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5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5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5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5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5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5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5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5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5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5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5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5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5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5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5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5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5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5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5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5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5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5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5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5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5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5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5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5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5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5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5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5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5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5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5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5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5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5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5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5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5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5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5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5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5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5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5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5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5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5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5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5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5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5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5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5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5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5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5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5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5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5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5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5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5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5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5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5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5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5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5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5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5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5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5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5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5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5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5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5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5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5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5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5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5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5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5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5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5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5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5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5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5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5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5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5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5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5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5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5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5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7"/>
      <c r="B989" s="57"/>
      <c r="C989" s="57"/>
      <c r="D989" s="57"/>
      <c r="E989" s="58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</row>
    <row r="990">
      <c r="A990" s="57"/>
      <c r="B990" s="57"/>
      <c r="C990" s="57"/>
      <c r="D990" s="57"/>
      <c r="E990" s="58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</row>
    <row r="991">
      <c r="A991" s="57"/>
      <c r="B991" s="57"/>
      <c r="C991" s="57"/>
      <c r="D991" s="57"/>
      <c r="E991" s="58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</row>
    <row r="992">
      <c r="A992" s="57"/>
      <c r="B992" s="57"/>
      <c r="C992" s="57"/>
      <c r="D992" s="57"/>
      <c r="E992" s="58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</row>
    <row r="993">
      <c r="A993" s="57"/>
      <c r="B993" s="57"/>
      <c r="C993" s="57"/>
      <c r="D993" s="57"/>
      <c r="E993" s="58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57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59">
        <f>+'SOLICITUD DE CONTRATO '!M12</f>
        <v>3000000</v>
      </c>
      <c r="B1" s="60">
        <f>+A1/30</f>
        <v>100000</v>
      </c>
    </row>
    <row r="2">
      <c r="B2" s="60">
        <f>+B1*23</f>
        <v>2300000</v>
      </c>
    </row>
    <row r="4">
      <c r="A4" s="59">
        <f>+A1*8</f>
        <v>24000000</v>
      </c>
      <c r="B4" s="61">
        <f>+A4+B2</f>
        <v>26300000</v>
      </c>
    </row>
    <row r="11">
      <c r="A11" s="62">
        <v>1.0</v>
      </c>
      <c r="B11" s="60">
        <f>(3634104/30)*24</f>
        <v>2907283.2</v>
      </c>
      <c r="C11" s="57" t="s">
        <v>54</v>
      </c>
    </row>
    <row r="12">
      <c r="A12" s="57"/>
      <c r="B12" s="60">
        <f>(3634104*8)</f>
        <v>29072832</v>
      </c>
      <c r="C12" s="57" t="s">
        <v>55</v>
      </c>
    </row>
    <row r="13">
      <c r="A13" s="57"/>
      <c r="B13" s="60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